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6795"/>
  </bookViews>
  <sheets>
    <sheet name="Bieu 1" sheetId="1" r:id="rId1"/>
    <sheet name="Bieu 2" sheetId="4" r:id="rId2"/>
  </sheets>
  <definedNames>
    <definedName name="_xlnm.Print_Titles" localSheetId="0">'Bieu 1'!$4:$4</definedName>
    <definedName name="_xlnm.Print_Titles" localSheetId="1">'Bieu 2'!$4:$4</definedName>
  </definedNames>
  <calcPr calcId="144525"/>
</workbook>
</file>

<file path=xl/calcChain.xml><?xml version="1.0" encoding="utf-8"?>
<calcChain xmlns="http://schemas.openxmlformats.org/spreadsheetml/2006/main">
  <c r="C23" i="1" l="1"/>
  <c r="C31" i="4" l="1"/>
  <c r="C26" i="4"/>
  <c r="C17" i="1" l="1"/>
  <c r="A2" i="1" l="1"/>
  <c r="C8" i="4" l="1"/>
  <c r="C5" i="4"/>
  <c r="C11" i="1"/>
  <c r="C7" i="1"/>
  <c r="C23" i="4" l="1"/>
  <c r="C20" i="4"/>
  <c r="C18" i="4"/>
  <c r="C17" i="4"/>
  <c r="C16" i="4" s="1"/>
  <c r="C14" i="4"/>
  <c r="C11" i="4" s="1"/>
</calcChain>
</file>

<file path=xl/sharedStrings.xml><?xml version="1.0" encoding="utf-8"?>
<sst xmlns="http://schemas.openxmlformats.org/spreadsheetml/2006/main" count="122" uniqueCount="104">
  <si>
    <t>STT</t>
  </si>
  <si>
    <t>Danh mục dự án</t>
  </si>
  <si>
    <t>Diện tích sử dụng đất</t>
  </si>
  <si>
    <t>Địa điểm</t>
  </si>
  <si>
    <t>I</t>
  </si>
  <si>
    <t>Huyện Mường Ảng</t>
  </si>
  <si>
    <t>Dự án đầu tư xây dựng công trình: Cải tạo, nâng cấp vỉa hè và hạ tầng kỹ thuật đường nội thị (QL279) qua thị trấn Mường Ảng</t>
  </si>
  <si>
    <t>Thị trấn</t>
  </si>
  <si>
    <t>II</t>
  </si>
  <si>
    <t>Huyện Mường Chà</t>
  </si>
  <si>
    <t>Nâng cấp, sửa chữa đường giao thông Km42+00 TL 150 bản Huổi Chá, xã Mường Tùng</t>
  </si>
  <si>
    <t>Xã Mường Tùng</t>
  </si>
  <si>
    <t>Cấp nước sinh hoạt bản Háng Mò Lừ, xã Sá Tổng, huyện Mường Chà</t>
  </si>
  <si>
    <t>Xã Sá Tổng</t>
  </si>
  <si>
    <t>Đường Huổi Lèng - Ka Dí Nhè - Nậm Chua, huyện Mường Chà</t>
  </si>
  <si>
    <t>Xã Huổi Lèng</t>
  </si>
  <si>
    <t>III</t>
  </si>
  <si>
    <t>Huyện Tuần Giáo</t>
  </si>
  <si>
    <t>Đường nội bản Nậm Din + Háng Khúa xã Phình Sáng</t>
  </si>
  <si>
    <t>Xã Phình Sáng</t>
  </si>
  <si>
    <t>Nâng cấp sửa chữa đường bản Háng Tàu, xã Tỏa Tình</t>
  </si>
  <si>
    <t>Xã Tỏa Tình</t>
  </si>
  <si>
    <t>Trạm Kiểm lâm địa bàn liên xã Quài Nưa</t>
  </si>
  <si>
    <t>Xã Quài Nưa</t>
  </si>
  <si>
    <t>IV</t>
  </si>
  <si>
    <t xml:space="preserve">Huyện Nậm Pồ </t>
  </si>
  <si>
    <t>Trạm y tế xã Nà Hỳ</t>
  </si>
  <si>
    <t>VI</t>
  </si>
  <si>
    <t>Thành phố Điện Biên Phủ</t>
  </si>
  <si>
    <t>VII</t>
  </si>
  <si>
    <t>Huyện Điện Biên Đông</t>
  </si>
  <si>
    <t xml:space="preserve">Đường giao thông Huổi Có - Cảnh Lay </t>
  </si>
  <si>
    <t>Tổng cộng</t>
  </si>
  <si>
    <t>Đơn vị tính: Ha</t>
  </si>
  <si>
    <t>Phường Thanh Bình</t>
  </si>
  <si>
    <t>Xã Nà Hỳ</t>
  </si>
  <si>
    <t xml:space="preserve">Diện tích sử dụng đất </t>
  </si>
  <si>
    <t>Ghi chú</t>
  </si>
  <si>
    <t>Kè chống sạt lở khu dân cư, đất sản xuất xã Búng Lao, huyện Mường Ảng</t>
  </si>
  <si>
    <t>Xã Búng Lao</t>
  </si>
  <si>
    <t>San ủi mặt bằng + Đường vào điểm ĐCĐC, điểm định canh định cư Huổi Chá, xã Mường Tùng, huyện Mường Chà</t>
  </si>
  <si>
    <t>Xã Mường Tùng</t>
  </si>
  <si>
    <t>Dự án đã được HĐND tỉnh chấp thuận tại Nghị quyết số 44/NQ-HĐND ngày 22/8/2021 với diện tích 1,35ha; bổ sung diện tích 0,1ha</t>
  </si>
  <si>
    <t>Thủy điện Nậm He Thượng 2</t>
  </si>
  <si>
    <t>Trạm kiểm lâm địa bàn liên xã Háng Lìa</t>
  </si>
  <si>
    <t>Xã Háng Lìa</t>
  </si>
  <si>
    <t>Trạm kiểm lâm địa bàn liên xã Phình Giàng</t>
  </si>
  <si>
    <t>Xã Phình Giàng</t>
  </si>
  <si>
    <t>Dự án cải tạo, nâng cấp ĐT.143 Noong Bua - Pú Nhi - Noong U - Na Son (Đoạn Nà Nghè - Pú Nhi - Noong U - Na Son)</t>
  </si>
  <si>
    <t>Đường dây 110kv Điện Biên - Điện Biên Đông</t>
  </si>
  <si>
    <t>Các xã Keo Lôm, Noong U, Phì Nhừ và các xã Núa Ngam, Hẹ Muông, Sam Mứn, huyện Điện Biên Đông</t>
  </si>
  <si>
    <t>Huyện Tủa Chùa</t>
  </si>
  <si>
    <t>Nâng cấp tuyến đường thị trấn - Sính Phình - Tả Phìn, huyện Tủa Chùa</t>
  </si>
  <si>
    <t>Thị trấn, Sính Phình, Tả Phìn</t>
  </si>
  <si>
    <t>V</t>
  </si>
  <si>
    <t>Huyện Mường Nhé</t>
  </si>
  <si>
    <t>Đường giao thông Mường Toong - Nậm Xả</t>
  </si>
  <si>
    <t>Xã Mường Toong, xã Mường Nhé.</t>
  </si>
  <si>
    <t>Trường trung học cơ sở thị trấn Tuần Giáo</t>
  </si>
  <si>
    <t>TT Tuần Giáo</t>
  </si>
  <si>
    <t>Dự án Đường Phình Sáng - Mường Giàng (Quỳnh Nhai), huyện Tuần Giáo</t>
  </si>
  <si>
    <t>xã Phình Sáng</t>
  </si>
  <si>
    <t>VIII</t>
  </si>
  <si>
    <t>Huyện Điện Biên</t>
  </si>
  <si>
    <t>Đường phục vụ tuần tra (chốt chặn) từ bản Nậm Ty đến mốc 96</t>
  </si>
  <si>
    <t>xã Mường Pồn</t>
  </si>
  <si>
    <t>xã Thanh Luông</t>
  </si>
  <si>
    <t xml:space="preserve">Dự án Bồi thường Giải phóng mặt bằng theo quy hoạch chi tiết để đấu giá quyền sử dụng đất thực hiện Dự án khu dân cư đô thị, thương mại dịch vụ gắn với Trung tâm chính trị, hành chính tỉnh. </t>
  </si>
  <si>
    <t>Phường Noong Bua, Him Lam và xã Thanh Minh</t>
  </si>
  <si>
    <t>Đoạn đường tránh sân bay nối từ đường đi xã Thanh Hưng với đường đi xã Thanh Luông thuộc dự án Giải phóng mặt bằng, hỗ trợ tái định cư theo quy hoạch chi tiết Cảng hàng không Điện Biên giai đoạn đến năm 2020, định hướng đến năm 2030 (để thực hiện dự án Nâng cấp, cải tạo Cảng hàng không Điện Biên)</t>
  </si>
  <si>
    <t>Phường Thanh Trường</t>
  </si>
  <si>
    <t xml:space="preserve">Tổng cộng </t>
  </si>
  <si>
    <t>Đầu tư cơ sở hạ tầng khu dân cư tổ dân phố 1, thị trấn Mường Ảng</t>
  </si>
  <si>
    <t xml:space="preserve">Dự án đã được HĐND tỉnh chấp thuận thu hồi đất tại Nghị Quyết số 44/NQ-HĐND ngày 22/8/2021 với diện tích 1,75 ha; bổ sung diện tích 1,0 ha </t>
  </si>
  <si>
    <t>Dự án đã được HĐND tỉnh chấp thuận tại Nghị quyết số 89/NQ-HĐND ngày 02/4/2022 với diện tích 3,7ha (trên địa bàn huyện Điện Biên). Bổ sung diện tích 0,47ha trên địa bàn phường Thanh Trường, thành phố Điện Biên Phủ</t>
  </si>
  <si>
    <t xml:space="preserve">Dự án đã được HĐND tỉnh chấp thuận tại Nghị quyết số 204/NQ-HĐND ngày 08/12/2020 với diện tích: 3,5ha; bổ sung diện tích 3,0ha </t>
  </si>
  <si>
    <t>Dự án đã được HĐND tỉnh chấp thuận tại Nghị quyết số 139/NQ-HĐND ngày 06/12/2019 với diện tích 0,1ha; bổ sung diện tích 0,11ha</t>
  </si>
  <si>
    <t>Dự án đã được HĐND tỉnh chấp thuận tại Nghị quyết số 139/NQ-HĐND ngày 06/12/2019 với diện tích 0,1ha; bổ sung diện tích 0,03ha</t>
  </si>
  <si>
    <t>Dự án đã được HĐND tỉnh chấp thuận tại nghị quyết số 44/NQ-HĐND ngày 22/8/2021 với diện tích 51,03ha; bổ sung diện tích 31,17ha (gồm: 9,09ha trên địa bàn thành phố Điện Biên Phủ và 22,08ha trên địa bàn huyện Điện Biên Đông.</t>
  </si>
  <si>
    <t>Dự án đã được HĐND tỉnh chấp thuận tại Nghị quyết số  44/NQ-HĐND ngày 22/8/2021 với diện tích 20,08ha, Nghị Quyết số 65/NQ-HĐND ngày 09/12/2021 với diện tích 12,15ha; bổ sung diện tích 11,37 ha</t>
  </si>
  <si>
    <t>Dự án đã được HĐND tỉnh chấp thuận tại nghị Quyết số 65/NQ-HĐND ngày 22/8/2021 với diện tích 30,71ha; bổ sung diện tích 2,5ha</t>
  </si>
  <si>
    <t xml:space="preserve">Dự án đã được HĐND tỉnh chấp thuận tại Nghị quyết số 65/NQ-HĐND ngày 09/12/2021 với diện tích 4,0 ha; bổ sung diện tích 5,0 ha. </t>
  </si>
  <si>
    <t xml:space="preserve">Dự án đã được HĐND tỉnh chấp thuận tại Nghị quyết số 89/NQ-HĐND ngày 02/4/2022 với diện tich 36,238 ha; bổ sung diện tích  0,12 ha (diện tích di chuyển đường điện 110 KV). </t>
  </si>
  <si>
    <t>Dự án chỉnh trang đô thị (Khu đất Khách sạn Hàng không phường Thanh Bình, thành phố Điện Biên Phủ)</t>
  </si>
  <si>
    <r>
      <t xml:space="preserve">Dự án: Hạ tầng kỹ thuật khu đất đấu giá quyền sử dụng đất tổ dân phố 4, thị trấn Mường Ảng, huyện Mường Ảng đã được HĐND tỉnh chấp thuận tại Nghị quyết số 44/NQ-HĐND ngày 22/8/2021 với diện tích 1,7ha </t>
    </r>
    <r>
      <rPr>
        <i/>
        <sz val="11"/>
        <rFont val="Times New Roman"/>
        <family val="1"/>
      </rPr>
      <t>(điều chỉnh tên dự án thành Đầu tư cơ sở hạ tầng khu dân cư TDP 1, thị trấn Mường Ảng)</t>
    </r>
  </si>
  <si>
    <t>BIỂU 01: DANH MỤC CÁC DỰ ÁN CẦN THU HỒI ĐẤT ĐỀ NGHỊ MỚI</t>
  </si>
  <si>
    <t>BIỂU 02: DANH MỤC DỰ ÁN CẦN THU HỒI ĐẤT ĐỀ NGHỊ ĐIỀU CHỈNH, BỔ SUNG 
(ĐÃ ĐƯỢC HĐND TỈNH THÔNG QUA NHƯNG CÓ THAY ĐỔI VỀ DIỆN TÍCH, TÊN GỌI)</t>
  </si>
  <si>
    <t xml:space="preserve">Đã được HĐND tỉnh chấp thuận tại Nghị quyết số 65/NQ-HĐND ngày 09/12/2021 với diện tích 1,0 ha; bổ sung diện tích 10 ha. </t>
  </si>
  <si>
    <t>(Kèm theo Nghị quyết số:             /NQ-HĐND ngày         tháng 7 năm 2022 của HĐND tỉnh Điện Biên)</t>
  </si>
  <si>
    <t>Xã Mường Tùng, huyện Mường Chà và xã Chà Tở, huyện Nậm Pồ</t>
  </si>
  <si>
    <t>Xã Pú Nhi, Nong U, Na Son huyện Điện Biên Đông; xã Thanh Minh thành phố Điện Biên Phủ</t>
  </si>
  <si>
    <t xml:space="preserve">Dự án đã được HĐND tỉnh chấp thuận tại Nghị quyết số 44/NQ-HĐND ngày 22/8/2021 với diện tích 0,34ha (huyện Điện Biên); bổ sung diện tích 1,5ha (gồm: 1,23ha trên địa bàn huyện Điện Biên Đông và 0,27ha trên địa bàn huyện Điện Biên) </t>
  </si>
  <si>
    <r>
      <t>Dự án đã được HĐND tỉnh chấp thuận tại Nghị Quyết số 65/NQ-HĐND ngày 9/12/2021, tên dự án: Đường giao thông Nậm Xả - Tà Tổng</t>
    </r>
    <r>
      <rPr>
        <i/>
        <sz val="11"/>
        <rFont val="Times New Roman"/>
        <family val="1"/>
      </rPr>
      <t xml:space="preserve"> (Đoạn nối tiếp đường giao thông Mường Toong- Nậm Xả với đường Nậm Khao- Tà Tổng, Mường Nhé)</t>
    </r>
    <r>
      <rPr>
        <sz val="11"/>
        <rFont val="Times New Roman"/>
        <family val="1"/>
      </rPr>
      <t xml:space="preserve"> với diện tích 18 ha. Điều chỉnh tên gọi là: Đường giao thông Mường Toong - Nậm Xả</t>
    </r>
  </si>
  <si>
    <t xml:space="preserve">Dự án đã được HĐND tỉnh chấp thuận tại nghị quyết số Nghị quyết số 44/NQ-HĐND ngày 22/8/2021 diện tích 15,44ha; Bổ sung diện tích 24,88ha (diện tích 21,54ha huyện Mường Chà và diện tích 3,34ha xã Chà Tở, huyện Nậm Pồ) </t>
  </si>
  <si>
    <t>Xã Thanh Luông và xã Thanh Hưng huyện Điện Biên</t>
  </si>
  <si>
    <t xml:space="preserve">Tổ hợp đô thị, du lịch, vui chơi giải trí khu vực hồ Pá Khoang </t>
  </si>
  <si>
    <t>Các xã: Mường Phăng, Pa Khoang, TP Điện Biên Phủ và xã Pú Nhi, huyện Điện Biên Đông</t>
  </si>
  <si>
    <t>Khu đô thị du lịch sinh thái khoáng nóng Hua Pe</t>
  </si>
  <si>
    <t>Nâng cấp đường vào Đồn biên phòng Thanh Luông 423 đến mốc 104, xã Thanh Luông, huyện Điện Biên</t>
  </si>
  <si>
    <t>Khu đô thị mới, phố đi bộ Sân bay Mường Thanh</t>
  </si>
  <si>
    <t>Phường Thanh Trường và Thanh Bình</t>
  </si>
  <si>
    <r>
      <t xml:space="preserve">Dự án: Khu đô thị phố đi bộ - sân bay Mường Thanh đã được HĐND tỉnh chấp thuận tại Nghị quyết số 65/NQ-HĐND ngày 09/12/2021 với diện tích 24,09ha </t>
    </r>
    <r>
      <rPr>
        <i/>
        <sz val="11"/>
        <rFont val="Times New Roman"/>
        <family val="1"/>
      </rPr>
      <t>(điều chỉnh tên dự án thành Khu đô thị mới, phố đi bộ Sân bay Mường Thanh)</t>
    </r>
  </si>
  <si>
    <t xml:space="preserve"> Khu đô thị, dịch vụ thương mại Thanh Trường C</t>
  </si>
  <si>
    <r>
      <t xml:space="preserve">Dự án: Khu đô thị mới, dịch vụ thương mại Thanh Trường C đã được HĐND tỉnh chấp thuận tại Nghị quyết số 65/NQ-HĐND ngày 09/12/2021 với diện tích 48,47ha </t>
    </r>
    <r>
      <rPr>
        <i/>
        <sz val="11"/>
        <rFont val="Times New Roman"/>
        <family val="1"/>
      </rPr>
      <t>(điều chỉnh tên dự án thành Khu đô thị, dịch vụ thương mại Thanh Trường C)</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</si>
</sst>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_(* \(#,##0.00\);_(* &quot;-&quot;??_);_(@_)"/>
    <numFmt numFmtId="166" formatCode="&quot;$&quot;#,##0.00"/>
    <numFmt numFmtId="167" formatCode="#,##0.000"/>
  </numFmts>
  <fonts count="16">
    <font>
      <sz val="11"/>
      <color theme="1"/>
      <name val="Calibri"/>
      <family val="2"/>
      <scheme val="minor"/>
    </font>
    <font>
      <sz val="11"/>
      <color theme="1"/>
      <name val="Calibri"/>
      <family val="2"/>
      <scheme val="minor"/>
    </font>
    <font>
      <sz val="11"/>
      <color indexed="8"/>
      <name val="Calibri"/>
      <family val="2"/>
    </font>
    <font>
      <sz val="10"/>
      <name val="Arial"/>
      <family val="2"/>
    </font>
    <font>
      <sz val="12"/>
      <name val=".VnArial"/>
      <family val="2"/>
    </font>
    <font>
      <sz val="11"/>
      <name val="Times New Roman"/>
      <family val="1"/>
    </font>
    <font>
      <sz val="11"/>
      <color theme="1"/>
      <name val="Calibri"/>
      <family val="2"/>
    </font>
    <font>
      <i/>
      <sz val="13"/>
      <color theme="1"/>
      <name val="Times New Roman"/>
      <family val="1"/>
    </font>
    <font>
      <b/>
      <sz val="13"/>
      <color theme="1"/>
      <name val="Times New Roman"/>
      <family val="1"/>
    </font>
    <font>
      <b/>
      <sz val="11"/>
      <name val="Times New Roman"/>
      <family val="1"/>
    </font>
    <font>
      <b/>
      <sz val="11"/>
      <name val="Calibri"/>
      <family val="2"/>
    </font>
    <font>
      <sz val="11"/>
      <name val="Calibri"/>
      <family val="2"/>
    </font>
    <font>
      <i/>
      <sz val="11"/>
      <name val="Times New Roman"/>
      <family val="1"/>
    </font>
    <font>
      <b/>
      <sz val="13"/>
      <name val="Times New Roman"/>
      <family val="1"/>
    </font>
    <font>
      <sz val="11"/>
      <name val="Calibri"/>
      <family val="2"/>
      <scheme val="minor"/>
    </font>
    <font>
      <i/>
      <sz val="13"/>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6">
    <xf numFmtId="0" fontId="0" fillId="0" borderId="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4" fillId="0" borderId="0"/>
    <xf numFmtId="0" fontId="1" fillId="0" borderId="0"/>
  </cellStyleXfs>
  <cellXfs count="41">
    <xf numFmtId="0" fontId="0" fillId="0" borderId="0" xfId="0"/>
    <xf numFmtId="0" fontId="5" fillId="0" borderId="0" xfId="0" applyFont="1" applyFill="1" applyAlignment="1">
      <alignment vertical="center" wrapText="1"/>
    </xf>
    <xf numFmtId="0" fontId="5" fillId="0" borderId="0" xfId="0" applyFont="1" applyFill="1" applyAlignment="1">
      <alignment horizontal="center" vertical="center" wrapText="1"/>
    </xf>
    <xf numFmtId="0" fontId="0" fillId="0" borderId="0" xfId="0" applyAlignment="1">
      <alignment horizontal="center"/>
    </xf>
    <xf numFmtId="0" fontId="7" fillId="0" borderId="0" xfId="0" applyFont="1" applyAlignment="1">
      <alignment horizontal="right"/>
    </xf>
    <xf numFmtId="0" fontId="0" fillId="0" borderId="0" xfId="0" applyAlignment="1">
      <alignment horizontal="left"/>
    </xf>
    <xf numFmtId="4" fontId="5" fillId="0" borderId="0" xfId="0" applyNumberFormat="1" applyFont="1" applyFill="1" applyAlignment="1">
      <alignment horizontal="righ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2" fontId="5" fillId="0" borderId="1" xfId="0" applyNumberFormat="1" applyFont="1" applyFill="1" applyBorder="1" applyAlignment="1">
      <alignment horizontal="right"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 xfId="0" applyNumberFormat="1" applyFont="1" applyFill="1" applyBorder="1" applyAlignment="1">
      <alignment horizontal="right" vertical="center" wrapText="1"/>
    </xf>
    <xf numFmtId="0" fontId="11" fillId="0" borderId="1" xfId="0" applyFont="1" applyFill="1" applyBorder="1" applyAlignment="1">
      <alignment horizontal="center" vertical="center"/>
    </xf>
    <xf numFmtId="166" fontId="5" fillId="0" borderId="1" xfId="0" applyNumberFormat="1" applyFont="1" applyFill="1" applyBorder="1" applyAlignment="1">
      <alignment horizontal="left" vertical="center" wrapText="1"/>
    </xf>
    <xf numFmtId="166" fontId="9" fillId="0" borderId="1" xfId="0" applyNumberFormat="1" applyFont="1" applyFill="1" applyBorder="1" applyAlignment="1">
      <alignment horizontal="left" vertical="center" wrapText="1"/>
    </xf>
    <xf numFmtId="4"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5" fillId="0" borderId="1" xfId="14" applyFont="1" applyFill="1" applyBorder="1" applyAlignment="1">
      <alignment vertical="center" wrapText="1"/>
    </xf>
    <xf numFmtId="4" fontId="5" fillId="0" borderId="1" xfId="4" applyNumberFormat="1" applyFont="1" applyFill="1" applyBorder="1" applyAlignment="1">
      <alignment horizontal="center" vertical="center" wrapText="1" shrinkToFit="1"/>
    </xf>
    <xf numFmtId="0" fontId="5" fillId="0" borderId="1" xfId="1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9" fillId="0" borderId="1" xfId="11" applyFont="1" applyFill="1" applyBorder="1" applyAlignment="1">
      <alignment horizontal="center" vertical="center" wrapText="1"/>
    </xf>
    <xf numFmtId="0" fontId="5" fillId="0" borderId="1" xfId="0" applyFont="1" applyFill="1" applyBorder="1" applyAlignment="1">
      <alignment vertical="center" wrapText="1"/>
    </xf>
    <xf numFmtId="2" fontId="9" fillId="0" borderId="1" xfId="0" applyNumberFormat="1" applyFont="1" applyFill="1" applyBorder="1" applyAlignment="1">
      <alignment vertical="center" wrapText="1"/>
    </xf>
    <xf numFmtId="4" fontId="5" fillId="0" borderId="1" xfId="0" quotePrefix="1"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4" fillId="0" borderId="0" xfId="0" applyFont="1"/>
    <xf numFmtId="0" fontId="14" fillId="0" borderId="0" xfId="0" applyFont="1" applyAlignment="1"/>
    <xf numFmtId="4" fontId="14" fillId="0" borderId="0" xfId="0" applyNumberFormat="1" applyFont="1"/>
    <xf numFmtId="0" fontId="15" fillId="0" borderId="3" xfId="0" applyFont="1" applyBorder="1" applyAlignment="1">
      <alignment horizontal="right"/>
    </xf>
    <xf numFmtId="0" fontId="8" fillId="0" borderId="0" xfId="0" applyFont="1" applyAlignment="1">
      <alignment horizontal="center"/>
    </xf>
    <xf numFmtId="0" fontId="7" fillId="0" borderId="0" xfId="0" applyFont="1" applyAlignment="1">
      <alignment horizontal="center"/>
    </xf>
    <xf numFmtId="0" fontId="13" fillId="0" borderId="0" xfId="0" applyFont="1" applyAlignment="1">
      <alignment horizontal="center" wrapText="1"/>
    </xf>
    <xf numFmtId="0" fontId="15" fillId="0" borderId="0" xfId="0" applyFont="1" applyAlignment="1">
      <alignment horizontal="center"/>
    </xf>
    <xf numFmtId="167" fontId="9" fillId="0" borderId="1" xfId="0" applyNumberFormat="1" applyFont="1" applyFill="1" applyBorder="1" applyAlignment="1">
      <alignment horizontal="right" vertical="center" wrapText="1"/>
    </xf>
  </cellXfs>
  <cellStyles count="16">
    <cellStyle name="Comma 2" xfId="1"/>
    <cellStyle name="Comma 2 2" xfId="2"/>
    <cellStyle name="Comma 6" xfId="3"/>
    <cellStyle name="Comma 9" xfId="4"/>
    <cellStyle name="Normal" xfId="0" builtinId="0"/>
    <cellStyle name="Normal 10 2" xfId="5"/>
    <cellStyle name="Normal 10 3 2 2 2" xfId="6"/>
    <cellStyle name="Normal 2" xfId="7"/>
    <cellStyle name="Normal 2 2" xfId="8"/>
    <cellStyle name="Normal 2 2 10" xfId="9"/>
    <cellStyle name="Normal 2 2 2" xfId="10"/>
    <cellStyle name="Normal 2 3 2" xfId="11"/>
    <cellStyle name="Normal 3" xfId="12"/>
    <cellStyle name="Normal 38" xfId="13"/>
    <cellStyle name="Normal 4 2 2" xfId="14"/>
    <cellStyle name="Normal 6" xf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zoomScale="85" zoomScaleNormal="85" workbookViewId="0">
      <pane ySplit="4" topLeftCell="A17" activePane="bottomLeft" state="frozen"/>
      <selection pane="bottomLeft" activeCell="C23" sqref="C23"/>
    </sheetView>
  </sheetViews>
  <sheetFormatPr defaultRowHeight="15"/>
  <cols>
    <col min="1" max="1" width="5.28515625" customWidth="1"/>
    <col min="2" max="2" width="74.140625" style="5" customWidth="1"/>
    <col min="3" max="3" width="14.7109375" customWidth="1"/>
    <col min="4" max="4" width="17.7109375" customWidth="1"/>
    <col min="5" max="5" width="15.140625" style="3" customWidth="1"/>
  </cols>
  <sheetData>
    <row r="1" spans="1:5" ht="27.75" customHeight="1">
      <c r="A1" s="36" t="s">
        <v>85</v>
      </c>
      <c r="B1" s="36"/>
      <c r="C1" s="36"/>
      <c r="D1" s="36"/>
      <c r="E1" s="36"/>
    </row>
    <row r="2" spans="1:5" ht="24" customHeight="1">
      <c r="A2" s="37" t="str">
        <f>'Bieu 2'!A2:E2</f>
        <v>(Kèm theo Nghị quyết số:             /NQ-HĐND ngày         tháng 7 năm 2022 của HĐND tỉnh Điện Biên)</v>
      </c>
      <c r="B2" s="37"/>
      <c r="C2" s="37"/>
      <c r="D2" s="37"/>
      <c r="E2" s="37"/>
    </row>
    <row r="3" spans="1:5" ht="25.5" customHeight="1">
      <c r="E3" s="4" t="s">
        <v>33</v>
      </c>
    </row>
    <row r="4" spans="1:5" ht="40.5" customHeight="1">
      <c r="A4" s="7" t="s">
        <v>0</v>
      </c>
      <c r="B4" s="7" t="s">
        <v>1</v>
      </c>
      <c r="C4" s="7" t="s">
        <v>2</v>
      </c>
      <c r="D4" s="7" t="s">
        <v>3</v>
      </c>
      <c r="E4" s="7" t="s">
        <v>37</v>
      </c>
    </row>
    <row r="5" spans="1:5" ht="23.25" customHeight="1">
      <c r="A5" s="7" t="s">
        <v>4</v>
      </c>
      <c r="B5" s="8" t="s">
        <v>5</v>
      </c>
      <c r="C5" s="16">
        <v>0.3</v>
      </c>
      <c r="D5" s="7"/>
      <c r="E5" s="7"/>
    </row>
    <row r="6" spans="1:5" ht="34.5" customHeight="1">
      <c r="A6" s="9">
        <v>1</v>
      </c>
      <c r="B6" s="10" t="s">
        <v>6</v>
      </c>
      <c r="C6" s="13">
        <v>0.3</v>
      </c>
      <c r="D6" s="9" t="s">
        <v>7</v>
      </c>
      <c r="E6" s="9"/>
    </row>
    <row r="7" spans="1:5" ht="23.25" customHeight="1">
      <c r="A7" s="7" t="s">
        <v>8</v>
      </c>
      <c r="B7" s="8" t="s">
        <v>9</v>
      </c>
      <c r="C7" s="16">
        <f>C8+C9+C10</f>
        <v>24.39</v>
      </c>
      <c r="D7" s="11"/>
      <c r="E7" s="11"/>
    </row>
    <row r="8" spans="1:5" ht="23.25" customHeight="1">
      <c r="A8" s="9">
        <v>1</v>
      </c>
      <c r="B8" s="12" t="s">
        <v>10</v>
      </c>
      <c r="C8" s="13">
        <v>0.2</v>
      </c>
      <c r="D8" s="9" t="s">
        <v>11</v>
      </c>
      <c r="E8" s="9"/>
    </row>
    <row r="9" spans="1:5" ht="23.25" customHeight="1">
      <c r="A9" s="9">
        <v>2</v>
      </c>
      <c r="B9" s="12" t="s">
        <v>12</v>
      </c>
      <c r="C9" s="13">
        <v>0.4</v>
      </c>
      <c r="D9" s="9" t="s">
        <v>13</v>
      </c>
      <c r="E9" s="9"/>
    </row>
    <row r="10" spans="1:5" ht="23.25" customHeight="1">
      <c r="A10" s="9">
        <v>3</v>
      </c>
      <c r="B10" s="10" t="s">
        <v>14</v>
      </c>
      <c r="C10" s="13">
        <v>23.79</v>
      </c>
      <c r="D10" s="9" t="s">
        <v>15</v>
      </c>
      <c r="E10" s="9"/>
    </row>
    <row r="11" spans="1:5" ht="23.25" customHeight="1">
      <c r="A11" s="14" t="s">
        <v>16</v>
      </c>
      <c r="B11" s="15" t="s">
        <v>17</v>
      </c>
      <c r="C11" s="16">
        <f>C12+C13+C14</f>
        <v>0.65</v>
      </c>
      <c r="D11" s="17"/>
      <c r="E11" s="17"/>
    </row>
    <row r="12" spans="1:5" ht="23.25" customHeight="1">
      <c r="A12" s="9">
        <v>1</v>
      </c>
      <c r="B12" s="12" t="s">
        <v>18</v>
      </c>
      <c r="C12" s="13">
        <v>0.36</v>
      </c>
      <c r="D12" s="9" t="s">
        <v>19</v>
      </c>
      <c r="E12" s="9"/>
    </row>
    <row r="13" spans="1:5" ht="23.25" customHeight="1">
      <c r="A13" s="9">
        <v>2</v>
      </c>
      <c r="B13" s="12" t="s">
        <v>20</v>
      </c>
      <c r="C13" s="13">
        <v>0.18</v>
      </c>
      <c r="D13" s="9" t="s">
        <v>21</v>
      </c>
      <c r="E13" s="9"/>
    </row>
    <row r="14" spans="1:5" ht="23.25" customHeight="1">
      <c r="A14" s="9">
        <v>3</v>
      </c>
      <c r="B14" s="12" t="s">
        <v>22</v>
      </c>
      <c r="C14" s="13">
        <v>0.11</v>
      </c>
      <c r="D14" s="9" t="s">
        <v>23</v>
      </c>
      <c r="E14" s="9"/>
    </row>
    <row r="15" spans="1:5" ht="23.25" customHeight="1">
      <c r="A15" s="7" t="s">
        <v>24</v>
      </c>
      <c r="B15" s="8" t="s">
        <v>25</v>
      </c>
      <c r="C15" s="16">
        <v>0.3</v>
      </c>
      <c r="D15" s="17"/>
      <c r="E15" s="17"/>
    </row>
    <row r="16" spans="1:5" ht="23.25" customHeight="1">
      <c r="A16" s="9">
        <v>1</v>
      </c>
      <c r="B16" s="18" t="s">
        <v>26</v>
      </c>
      <c r="C16" s="13">
        <v>0.3</v>
      </c>
      <c r="D16" s="9" t="s">
        <v>35</v>
      </c>
      <c r="E16" s="9"/>
    </row>
    <row r="17" spans="1:5" ht="23.25" customHeight="1">
      <c r="A17" s="7" t="s">
        <v>54</v>
      </c>
      <c r="B17" s="19" t="s">
        <v>28</v>
      </c>
      <c r="C17" s="16">
        <f>C18+C19+C20</f>
        <v>690.09169999999995</v>
      </c>
      <c r="D17" s="7"/>
      <c r="E17" s="7"/>
    </row>
    <row r="18" spans="1:5" ht="37.5" customHeight="1">
      <c r="A18" s="9">
        <v>1</v>
      </c>
      <c r="B18" s="18" t="s">
        <v>83</v>
      </c>
      <c r="C18" s="13">
        <v>9.1700000000000004E-2</v>
      </c>
      <c r="D18" s="9" t="s">
        <v>34</v>
      </c>
      <c r="E18" s="9"/>
    </row>
    <row r="19" spans="1:5" ht="55.5" customHeight="1">
      <c r="A19" s="9">
        <v>2</v>
      </c>
      <c r="B19" s="18" t="s">
        <v>97</v>
      </c>
      <c r="C19" s="13">
        <v>300</v>
      </c>
      <c r="D19" s="9" t="s">
        <v>94</v>
      </c>
      <c r="E19" s="7"/>
    </row>
    <row r="20" spans="1:5" ht="84.75" customHeight="1">
      <c r="A20" s="9">
        <v>3</v>
      </c>
      <c r="B20" s="18" t="s">
        <v>95</v>
      </c>
      <c r="C20" s="13">
        <v>390</v>
      </c>
      <c r="D20" s="9" t="s">
        <v>96</v>
      </c>
      <c r="E20" s="7"/>
    </row>
    <row r="21" spans="1:5" ht="24" customHeight="1">
      <c r="A21" s="7" t="s">
        <v>27</v>
      </c>
      <c r="B21" s="19" t="s">
        <v>30</v>
      </c>
      <c r="C21" s="16">
        <v>3.13</v>
      </c>
      <c r="D21" s="7"/>
      <c r="E21" s="7"/>
    </row>
    <row r="22" spans="1:5" ht="24" customHeight="1">
      <c r="A22" s="9">
        <v>1</v>
      </c>
      <c r="B22" s="18" t="s">
        <v>31</v>
      </c>
      <c r="C22" s="13">
        <v>3.13</v>
      </c>
      <c r="D22" s="9" t="s">
        <v>47</v>
      </c>
      <c r="E22" s="9"/>
    </row>
    <row r="23" spans="1:5" ht="33.75" customHeight="1">
      <c r="A23" s="7"/>
      <c r="B23" s="8" t="s">
        <v>32</v>
      </c>
      <c r="C23" s="40">
        <f>C5+C7+C11+C15+C17+C21</f>
        <v>718.86169999999993</v>
      </c>
      <c r="D23" s="17"/>
      <c r="E23" s="17"/>
    </row>
  </sheetData>
  <mergeCells count="2">
    <mergeCell ref="A1:E1"/>
    <mergeCell ref="A2:E2"/>
  </mergeCells>
  <pageMargins left="0.98425196850393704" right="0.70866141732283472" top="0.70866141732283472" bottom="0.9448818897637796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view="pageLayout" topLeftCell="A30" zoomScale="85" zoomScaleNormal="70" zoomScalePageLayoutView="85" workbookViewId="0">
      <selection activeCell="B30" sqref="B30"/>
    </sheetView>
  </sheetViews>
  <sheetFormatPr defaultRowHeight="15"/>
  <cols>
    <col min="1" max="1" width="7.42578125" style="32" customWidth="1"/>
    <col min="2" max="2" width="33.28515625" style="33" customWidth="1"/>
    <col min="3" max="3" width="13.140625" style="34" customWidth="1"/>
    <col min="4" max="4" width="14.28515625" style="32" customWidth="1"/>
    <col min="5" max="5" width="60.5703125" style="32" customWidth="1"/>
    <col min="6" max="16384" width="9.140625" style="32"/>
  </cols>
  <sheetData>
    <row r="1" spans="1:5" ht="47.25" customHeight="1">
      <c r="A1" s="38" t="s">
        <v>86</v>
      </c>
      <c r="B1" s="38"/>
      <c r="C1" s="38"/>
      <c r="D1" s="38"/>
      <c r="E1" s="38"/>
    </row>
    <row r="2" spans="1:5" ht="28.5" customHeight="1">
      <c r="A2" s="39" t="s">
        <v>88</v>
      </c>
      <c r="B2" s="39"/>
      <c r="C2" s="39"/>
      <c r="D2" s="39"/>
      <c r="E2" s="39"/>
    </row>
    <row r="3" spans="1:5" ht="25.5" customHeight="1">
      <c r="E3" s="35"/>
    </row>
    <row r="4" spans="1:5" ht="51" customHeight="1">
      <c r="A4" s="7" t="s">
        <v>0</v>
      </c>
      <c r="B4" s="7" t="s">
        <v>1</v>
      </c>
      <c r="C4" s="20" t="s">
        <v>36</v>
      </c>
      <c r="D4" s="7" t="s">
        <v>3</v>
      </c>
      <c r="E4" s="7" t="s">
        <v>37</v>
      </c>
    </row>
    <row r="5" spans="1:5" ht="23.25" customHeight="1">
      <c r="A5" s="7" t="s">
        <v>4</v>
      </c>
      <c r="B5" s="21" t="s">
        <v>5</v>
      </c>
      <c r="C5" s="20">
        <f>C6+C7</f>
        <v>4.7</v>
      </c>
      <c r="D5" s="7"/>
      <c r="E5" s="7"/>
    </row>
    <row r="6" spans="1:5" ht="82.5" customHeight="1">
      <c r="A6" s="9">
        <v>1</v>
      </c>
      <c r="B6" s="22" t="s">
        <v>72</v>
      </c>
      <c r="C6" s="23">
        <v>1.7</v>
      </c>
      <c r="D6" s="9" t="s">
        <v>7</v>
      </c>
      <c r="E6" s="24" t="s">
        <v>84</v>
      </c>
    </row>
    <row r="7" spans="1:5" ht="60" customHeight="1">
      <c r="A7" s="9">
        <v>2</v>
      </c>
      <c r="B7" s="22" t="s">
        <v>38</v>
      </c>
      <c r="C7" s="23">
        <v>3</v>
      </c>
      <c r="D7" s="9" t="s">
        <v>39</v>
      </c>
      <c r="E7" s="24" t="s">
        <v>75</v>
      </c>
    </row>
    <row r="8" spans="1:5" ht="26.25" customHeight="1">
      <c r="A8" s="7" t="s">
        <v>8</v>
      </c>
      <c r="B8" s="21" t="s">
        <v>9</v>
      </c>
      <c r="C8" s="20">
        <f>C9+C10</f>
        <v>24.98</v>
      </c>
      <c r="D8" s="7"/>
      <c r="E8" s="26"/>
    </row>
    <row r="9" spans="1:5" ht="64.5" customHeight="1">
      <c r="A9" s="9">
        <v>1</v>
      </c>
      <c r="B9" s="27" t="s">
        <v>40</v>
      </c>
      <c r="C9" s="25">
        <v>0.1</v>
      </c>
      <c r="D9" s="9" t="s">
        <v>41</v>
      </c>
      <c r="E9" s="9" t="s">
        <v>42</v>
      </c>
    </row>
    <row r="10" spans="1:5" ht="100.5" customHeight="1">
      <c r="A10" s="9">
        <v>2</v>
      </c>
      <c r="B10" s="27" t="s">
        <v>43</v>
      </c>
      <c r="C10" s="25">
        <v>24.88</v>
      </c>
      <c r="D10" s="9" t="s">
        <v>89</v>
      </c>
      <c r="E10" s="9" t="s">
        <v>93</v>
      </c>
    </row>
    <row r="11" spans="1:5" ht="26.25" customHeight="1">
      <c r="A11" s="7" t="s">
        <v>16</v>
      </c>
      <c r="B11" s="21" t="s">
        <v>30</v>
      </c>
      <c r="C11" s="20">
        <f>C12+C13+C14+C15</f>
        <v>32.81</v>
      </c>
      <c r="D11" s="9"/>
      <c r="E11" s="9"/>
    </row>
    <row r="12" spans="1:5" ht="43.5" customHeight="1">
      <c r="A12" s="9">
        <v>1</v>
      </c>
      <c r="B12" s="27" t="s">
        <v>44</v>
      </c>
      <c r="C12" s="25">
        <v>0.03</v>
      </c>
      <c r="D12" s="9" t="s">
        <v>45</v>
      </c>
      <c r="E12" s="9" t="s">
        <v>77</v>
      </c>
    </row>
    <row r="13" spans="1:5" ht="50.25" customHeight="1">
      <c r="A13" s="9">
        <v>2</v>
      </c>
      <c r="B13" s="27" t="s">
        <v>46</v>
      </c>
      <c r="C13" s="25">
        <v>0.11</v>
      </c>
      <c r="D13" s="9" t="s">
        <v>47</v>
      </c>
      <c r="E13" s="9" t="s">
        <v>76</v>
      </c>
    </row>
    <row r="14" spans="1:5" ht="126" customHeight="1">
      <c r="A14" s="9">
        <v>3</v>
      </c>
      <c r="B14" s="27" t="s">
        <v>48</v>
      </c>
      <c r="C14" s="25">
        <f>82.2-51.03</f>
        <v>31.17</v>
      </c>
      <c r="D14" s="9" t="s">
        <v>90</v>
      </c>
      <c r="E14" s="9" t="s">
        <v>78</v>
      </c>
    </row>
    <row r="15" spans="1:5" ht="133.5" customHeight="1">
      <c r="A15" s="9">
        <v>4</v>
      </c>
      <c r="B15" s="27" t="s">
        <v>49</v>
      </c>
      <c r="C15" s="25">
        <v>1.5</v>
      </c>
      <c r="D15" s="9" t="s">
        <v>50</v>
      </c>
      <c r="E15" s="9" t="s">
        <v>91</v>
      </c>
    </row>
    <row r="16" spans="1:5" ht="24.75" customHeight="1">
      <c r="A16" s="7" t="s">
        <v>24</v>
      </c>
      <c r="B16" s="21" t="s">
        <v>51</v>
      </c>
      <c r="C16" s="20">
        <f>SUM(C17)</f>
        <v>11.370000000000005</v>
      </c>
      <c r="D16" s="7"/>
      <c r="E16" s="7"/>
    </row>
    <row r="17" spans="1:5" ht="62.25" customHeight="1">
      <c r="A17" s="9">
        <v>1</v>
      </c>
      <c r="B17" s="27" t="s">
        <v>52</v>
      </c>
      <c r="C17" s="25">
        <f>43.6-32.23</f>
        <v>11.370000000000005</v>
      </c>
      <c r="D17" s="9" t="s">
        <v>53</v>
      </c>
      <c r="E17" s="9" t="s">
        <v>79</v>
      </c>
    </row>
    <row r="18" spans="1:5" ht="28.5" customHeight="1">
      <c r="A18" s="14" t="s">
        <v>54</v>
      </c>
      <c r="B18" s="28" t="s">
        <v>55</v>
      </c>
      <c r="C18" s="20">
        <f>SUM(C19:C19)</f>
        <v>18</v>
      </c>
      <c r="D18" s="9"/>
      <c r="E18" s="9"/>
    </row>
    <row r="19" spans="1:5" ht="105" customHeight="1">
      <c r="A19" s="9">
        <v>1</v>
      </c>
      <c r="B19" s="27" t="s">
        <v>56</v>
      </c>
      <c r="C19" s="25">
        <v>18</v>
      </c>
      <c r="D19" s="9" t="s">
        <v>57</v>
      </c>
      <c r="E19" s="9" t="s">
        <v>92</v>
      </c>
    </row>
    <row r="20" spans="1:5" ht="27.75" customHeight="1">
      <c r="A20" s="14" t="s">
        <v>27</v>
      </c>
      <c r="B20" s="28" t="s">
        <v>17</v>
      </c>
      <c r="C20" s="20">
        <f>SUM(C21:C22)</f>
        <v>3.5</v>
      </c>
      <c r="D20" s="9"/>
      <c r="E20" s="9"/>
    </row>
    <row r="21" spans="1:5" ht="57.75" customHeight="1">
      <c r="A21" s="9">
        <v>1</v>
      </c>
      <c r="B21" s="27" t="s">
        <v>58</v>
      </c>
      <c r="C21" s="25">
        <v>1</v>
      </c>
      <c r="D21" s="9" t="s">
        <v>59</v>
      </c>
      <c r="E21" s="9" t="s">
        <v>73</v>
      </c>
    </row>
    <row r="22" spans="1:5" ht="66.75" customHeight="1">
      <c r="A22" s="9">
        <v>2</v>
      </c>
      <c r="B22" s="27" t="s">
        <v>60</v>
      </c>
      <c r="C22" s="25">
        <v>2.5</v>
      </c>
      <c r="D22" s="9" t="s">
        <v>61</v>
      </c>
      <c r="E22" s="9" t="s">
        <v>80</v>
      </c>
    </row>
    <row r="23" spans="1:5" ht="35.25" customHeight="1">
      <c r="A23" s="14" t="s">
        <v>29</v>
      </c>
      <c r="B23" s="28" t="s">
        <v>63</v>
      </c>
      <c r="C23" s="20">
        <f>SUM(C24:C25)</f>
        <v>15</v>
      </c>
      <c r="D23" s="9"/>
      <c r="E23" s="9"/>
    </row>
    <row r="24" spans="1:5" ht="66.75" customHeight="1">
      <c r="A24" s="9">
        <v>1</v>
      </c>
      <c r="B24" s="27" t="s">
        <v>64</v>
      </c>
      <c r="C24" s="25">
        <v>5</v>
      </c>
      <c r="D24" s="9" t="s">
        <v>65</v>
      </c>
      <c r="E24" s="9" t="s">
        <v>81</v>
      </c>
    </row>
    <row r="25" spans="1:5" ht="66.75" customHeight="1">
      <c r="A25" s="9">
        <v>2</v>
      </c>
      <c r="B25" s="27" t="s">
        <v>98</v>
      </c>
      <c r="C25" s="25">
        <v>10</v>
      </c>
      <c r="D25" s="9" t="s">
        <v>66</v>
      </c>
      <c r="E25" s="9" t="s">
        <v>87</v>
      </c>
    </row>
    <row r="26" spans="1:5" ht="31.5" customHeight="1">
      <c r="A26" s="14" t="s">
        <v>62</v>
      </c>
      <c r="B26" s="28" t="s">
        <v>28</v>
      </c>
      <c r="C26" s="20">
        <f>C27+C28+C29+C30</f>
        <v>73.150000000000006</v>
      </c>
      <c r="D26" s="7"/>
      <c r="E26" s="7"/>
    </row>
    <row r="27" spans="1:5" ht="151.5" customHeight="1">
      <c r="A27" s="9">
        <v>1</v>
      </c>
      <c r="B27" s="27" t="s">
        <v>67</v>
      </c>
      <c r="C27" s="29">
        <v>0.12</v>
      </c>
      <c r="D27" s="9" t="s">
        <v>68</v>
      </c>
      <c r="E27" s="30" t="s">
        <v>82</v>
      </c>
    </row>
    <row r="28" spans="1:5" ht="153" customHeight="1">
      <c r="A28" s="9">
        <v>2</v>
      </c>
      <c r="B28" s="27" t="s">
        <v>69</v>
      </c>
      <c r="C28" s="25">
        <v>0.47</v>
      </c>
      <c r="D28" s="9" t="s">
        <v>70</v>
      </c>
      <c r="E28" s="9" t="s">
        <v>74</v>
      </c>
    </row>
    <row r="29" spans="1:5" ht="108" customHeight="1">
      <c r="A29" s="9">
        <v>3</v>
      </c>
      <c r="B29" s="22" t="s">
        <v>99</v>
      </c>
      <c r="C29" s="23">
        <v>24.09</v>
      </c>
      <c r="D29" s="9" t="s">
        <v>100</v>
      </c>
      <c r="E29" s="24" t="s">
        <v>101</v>
      </c>
    </row>
    <row r="30" spans="1:5" ht="108" customHeight="1">
      <c r="A30" s="9">
        <v>4</v>
      </c>
      <c r="B30" s="27" t="s">
        <v>102</v>
      </c>
      <c r="C30" s="25">
        <v>48.47</v>
      </c>
      <c r="D30" s="9" t="s">
        <v>70</v>
      </c>
      <c r="E30" s="24" t="s">
        <v>103</v>
      </c>
    </row>
    <row r="31" spans="1:5" ht="31.5" customHeight="1">
      <c r="A31" s="31"/>
      <c r="B31" s="28" t="s">
        <v>71</v>
      </c>
      <c r="C31" s="20">
        <f>C26+C23+C20+C18+C16+C11+C8+C5</f>
        <v>183.51</v>
      </c>
      <c r="D31" s="14"/>
      <c r="E31" s="14"/>
    </row>
    <row r="32" spans="1:5">
      <c r="A32" s="2"/>
      <c r="B32" s="1"/>
      <c r="C32" s="6"/>
      <c r="D32" s="2"/>
      <c r="E32" s="1"/>
    </row>
  </sheetData>
  <mergeCells count="2">
    <mergeCell ref="A1:E1"/>
    <mergeCell ref="A2:E2"/>
  </mergeCells>
  <pageMargins left="0.98425196850393704" right="0.55118110236220474" top="0.55118110236220474" bottom="0.55118110236220474"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Bieu 1</vt:lpstr>
      <vt:lpstr>Bieu 2</vt:lpstr>
      <vt:lpstr>'Bieu 1'!Print_Titles</vt:lpstr>
      <vt:lpstr>'Bieu 2'!Print_Titles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2022-07-05T01:41:45Z</dcterms:modified>
</cp:coreProperties>
</file>